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Исполнение на 31.10.2014" sheetId="1" r:id="rId1"/>
    <sheet name="Исполнение план на 31.12.14" sheetId="2" r:id="rId2"/>
    <sheet name="на 31.12.2019" sheetId="3" r:id="rId3"/>
  </sheets>
  <definedNames/>
  <calcPr fullCalcOnLoad="1"/>
</workbook>
</file>

<file path=xl/sharedStrings.xml><?xml version="1.0" encoding="utf-8"?>
<sst xmlns="http://schemas.openxmlformats.org/spreadsheetml/2006/main" count="124" uniqueCount="59">
  <si>
    <t>Отчет</t>
  </si>
  <si>
    <t>об исполнение сметы за 2014 год (на 31.10.2014)</t>
  </si>
  <si>
    <t>Некоммерческого партнерства "Союз проектировщиков Поволжья"</t>
  </si>
  <si>
    <t>(саморегулируемой организации)</t>
  </si>
  <si>
    <t>№ п/п</t>
  </si>
  <si>
    <t>Наименование</t>
  </si>
  <si>
    <t>Сумма, руб.</t>
  </si>
  <si>
    <t>Превышение над</t>
  </si>
  <si>
    <t>планируемыми (+),</t>
  </si>
  <si>
    <t>план</t>
  </si>
  <si>
    <t>факт</t>
  </si>
  <si>
    <t xml:space="preserve">уменьшение над </t>
  </si>
  <si>
    <t>планируемыми (-), руб.</t>
  </si>
  <si>
    <t>Доходы (целевые поступления)</t>
  </si>
  <si>
    <t>Неиспользованный остаток</t>
  </si>
  <si>
    <t>Вступительные взносы</t>
  </si>
  <si>
    <t>Членские взносы</t>
  </si>
  <si>
    <t>Доходы от размещения целевых средств на депозит</t>
  </si>
  <si>
    <t>Итого:</t>
  </si>
  <si>
    <t>Расходы</t>
  </si>
  <si>
    <t>Фонд заработной платы</t>
  </si>
  <si>
    <t xml:space="preserve">Оплата услуг по договорам гражданско-правового характера </t>
  </si>
  <si>
    <t xml:space="preserve">Страховые взносы 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</si>
  <si>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</si>
  <si>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</si>
  <si>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Программные продукты, информационно-правовое обслуживание, содержание сайта</t>
  </si>
  <si>
    <t>Приобретение оргтехники, оборудования, хоз. Инвентаря и их содержание</t>
  </si>
  <si>
    <t>Аренда помещений, в т.ч. коммунальные услуги</t>
  </si>
  <si>
    <t>Транспортные расходы</t>
  </si>
  <si>
    <t xml:space="preserve">Налоги </t>
  </si>
  <si>
    <t>Канцелярские и почтовые расходы, расходные материалы и пр. расходы</t>
  </si>
  <si>
    <t>Хозяйственные расходы, мероприятия по охране труда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</si>
  <si>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</si>
  <si>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</si>
  <si>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</si>
  <si>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</si>
  <si>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</si>
  <si>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Прочие расходы</t>
  </si>
  <si>
    <t>Итого без прочих расходов</t>
  </si>
  <si>
    <t>Прочие (непредвиденные) расходы по согласованию с Советом НП СПП (СРО) или переходящие на 2014 год</t>
  </si>
  <si>
    <t>Борцов 34483+разн. Принтер 8270+штраф 15000+36955,16 Предст.+25000 Благ помощь</t>
  </si>
  <si>
    <t>Итого</t>
  </si>
  <si>
    <t>Остаток, переходящий на 2014 год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</si>
  <si>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</si>
  <si>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</si>
  <si>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>об исполнение сметы за 2014 год (ПЛАН)</t>
  </si>
  <si>
    <t>Прочие (непредвиденные) расходы по согласованию с Советом НП СПП (СРО) или переходящие на 2015 год</t>
  </si>
  <si>
    <t>50000 юбилей</t>
  </si>
  <si>
    <t xml:space="preserve">Отчет </t>
  </si>
  <si>
    <t xml:space="preserve">об исполнение сметы за 2019 год </t>
  </si>
  <si>
    <t>Саморегулируемой организации "Союз проектировщиков Поволжья"</t>
  </si>
  <si>
    <t>Оплата услуг по договорам гражданско-правового характера, выплаты не связанные с оплатой труда, в т.ч. компенсация расходов членам Совета, Комиссий (участие в съездах, конференциях, круглых столах и т.д.)</t>
  </si>
  <si>
    <t>Страховые взносы, налоги, госпошлина</t>
  </si>
  <si>
    <t xml:space="preserve">Командировочные расходы и повышение квалификации </t>
  </si>
  <si>
    <t>Приобретение и обслуживание оргтехники, офисного оборудования, канцелярские и хозяйственные расходы, мероприятия по охране труда</t>
  </si>
  <si>
    <t>Услуги связи (интернет, телефон, почта)</t>
  </si>
  <si>
    <t xml:space="preserve">Представительские расходы </t>
  </si>
  <si>
    <t>Членские взносы в НОПРИЗ</t>
  </si>
  <si>
    <t>Остаток, переходящий на 2020 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</si>
</sst>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_р_._-;\-* #,##0.00_р_._-;_-* \-??_р_._-;_-@_-"/>
    <numFmt numFmtId="166" formatCode="_-* #,##0_р_._-;\-* #,##0_р_._-;_-* \-??_р_.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wrapText="1"/>
    </xf>
    <xf numFmtId="166" fontId="2" fillId="0" borderId="1" xfId="15" applyNumberFormat="1" applyFont="1" applyFill="1" applyBorder="1" applyAlignment="1" applyProtection="1">
      <alignment horizontal="center"/>
      <protection/>
    </xf>
    <xf numFmtId="166" fontId="2" fillId="0" borderId="1" xfId="0" applyNumberFormat="1" applyFont="1" applyBorder="1" applyAlignment="1">
      <alignment/>
    </xf>
    <xf numFmtId="166" fontId="2" fillId="0" borderId="1" xfId="15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6" fontId="4" fillId="0" borderId="1" xfId="15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2" fillId="0" borderId="6" xfId="0" applyFont="1" applyBorder="1" applyAlignment="1">
      <alignment wrapText="1"/>
    </xf>
    <xf numFmtId="164" fontId="2" fillId="0" borderId="6" xfId="0" applyFont="1" applyFill="1" applyBorder="1" applyAlignment="1">
      <alignment horizontal="center"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3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4" fillId="2" borderId="7" xfId="0" applyFont="1" applyFill="1" applyBorder="1" applyAlignment="1">
      <alignment horizontal="center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7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4" fontId="2" fillId="0" borderId="1" xfId="0" applyFont="1" applyBorder="1" applyAlignment="1">
      <alignment horizontal="left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6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B25">
      <selection activeCell="D21" sqref="D2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4" spans="1:5" ht="15">
      <c r="A4" s="2" t="s">
        <v>3</v>
      </c>
      <c r="B4" s="2"/>
      <c r="C4" s="2"/>
      <c r="D4" s="2"/>
      <c r="E4" s="2"/>
    </row>
    <row r="5" spans="1:5" ht="13.5" customHeight="1">
      <c r="A5" s="3" t="s">
        <v>4</v>
      </c>
      <c r="B5" s="4" t="s">
        <v>5</v>
      </c>
      <c r="C5" s="4" t="s">
        <v>6</v>
      </c>
      <c r="D5" s="4"/>
      <c r="E5" s="5" t="s">
        <v>7</v>
      </c>
    </row>
    <row r="6" spans="1:5" ht="13.5">
      <c r="A6" s="3"/>
      <c r="B6" s="4"/>
      <c r="C6" s="4"/>
      <c r="D6" s="4"/>
      <c r="E6" s="6" t="s">
        <v>8</v>
      </c>
    </row>
    <row r="7" spans="1:5" ht="13.5">
      <c r="A7" s="3"/>
      <c r="B7" s="4"/>
      <c r="C7" s="7" t="s">
        <v>9</v>
      </c>
      <c r="D7" s="8" t="s">
        <v>10</v>
      </c>
      <c r="E7" s="6" t="s">
        <v>11</v>
      </c>
    </row>
    <row r="8" spans="1:5" ht="13.5">
      <c r="A8" s="3"/>
      <c r="B8" s="4"/>
      <c r="C8" s="7"/>
      <c r="D8" s="8"/>
      <c r="E8" s="9" t="s">
        <v>12</v>
      </c>
    </row>
    <row r="9" spans="1:5" ht="15">
      <c r="A9" s="10" t="s">
        <v>13</v>
      </c>
      <c r="B9" s="10"/>
      <c r="C9" s="10"/>
      <c r="D9" s="10"/>
      <c r="E9" s="10"/>
    </row>
    <row r="10" spans="1:5" ht="31.5" customHeight="1">
      <c r="A10" s="4">
        <v>1</v>
      </c>
      <c r="B10" s="11" t="s">
        <v>14</v>
      </c>
      <c r="C10" s="12">
        <v>1430257</v>
      </c>
      <c r="D10" s="12">
        <v>1430257</v>
      </c>
      <c r="E10" s="13">
        <f>D10-C10</f>
        <v>0</v>
      </c>
    </row>
    <row r="11" spans="1:5" ht="24" customHeight="1">
      <c r="A11" s="4">
        <v>2</v>
      </c>
      <c r="B11" s="11" t="s">
        <v>15</v>
      </c>
      <c r="C11" s="12"/>
      <c r="D11" s="12">
        <v>40000</v>
      </c>
      <c r="E11" s="13">
        <f>D11-C11</f>
        <v>40000</v>
      </c>
    </row>
    <row r="12" spans="1:5" ht="32.25" customHeight="1">
      <c r="A12" s="4">
        <v>3</v>
      </c>
      <c r="B12" s="11" t="s">
        <v>16</v>
      </c>
      <c r="C12" s="12">
        <v>4457400</v>
      </c>
      <c r="D12" s="14">
        <v>4127000</v>
      </c>
      <c r="E12" s="13">
        <f>D12-C12</f>
        <v>-330400</v>
      </c>
    </row>
    <row r="13" spans="1:5" ht="32.25" customHeight="1">
      <c r="A13" s="4">
        <v>4</v>
      </c>
      <c r="B13" s="11" t="s">
        <v>17</v>
      </c>
      <c r="C13" s="12">
        <v>32500</v>
      </c>
      <c r="D13" s="12">
        <v>35082.2</v>
      </c>
      <c r="E13" s="13">
        <f>D13-C13</f>
        <v>2582.199999999997</v>
      </c>
    </row>
    <row r="14" spans="1:5" ht="15">
      <c r="A14" s="15"/>
      <c r="B14" s="16" t="s">
        <v>18</v>
      </c>
      <c r="C14" s="17">
        <f>SUM(C10:C13)</f>
        <v>5920157</v>
      </c>
      <c r="D14" s="18">
        <f>SUM(D10:D13)</f>
        <v>5632339.2</v>
      </c>
      <c r="E14" s="18">
        <f>D14-C14</f>
        <v>-287817.7999999998</v>
      </c>
    </row>
    <row r="15" spans="1:5" ht="15">
      <c r="A15" s="10" t="s">
        <v>19</v>
      </c>
      <c r="B15" s="10"/>
      <c r="C15" s="10"/>
      <c r="D15" s="10"/>
      <c r="E15" s="10"/>
    </row>
    <row r="16" spans="1:5" ht="15">
      <c r="A16" s="19">
        <v>1</v>
      </c>
      <c r="B16" s="15" t="s">
        <v>20</v>
      </c>
      <c r="C16" s="12">
        <v>2746500</v>
      </c>
      <c r="D16" s="14">
        <v>2114960</v>
      </c>
      <c r="E16" s="13">
        <f aca="true" t="shared" si="0" ref="E16:E36">D16-C16</f>
        <v>-631540</v>
      </c>
    </row>
    <row r="17" spans="1:5" ht="29.25">
      <c r="A17" s="19">
        <v>2</v>
      </c>
      <c r="B17" s="20" t="s">
        <v>21</v>
      </c>
      <c r="C17" s="12">
        <v>250000</v>
      </c>
      <c r="D17" s="14">
        <v>188964</v>
      </c>
      <c r="E17" s="13">
        <f t="shared" si="0"/>
        <v>-61036</v>
      </c>
    </row>
    <row r="18" spans="1:5" ht="15">
      <c r="A18" s="19">
        <v>3</v>
      </c>
      <c r="B18" s="15" t="s">
        <v>22</v>
      </c>
      <c r="C18" s="12">
        <v>897193</v>
      </c>
      <c r="D18" s="14">
        <v>635452</v>
      </c>
      <c r="E18" s="13">
        <f t="shared" si="0"/>
        <v>-261741</v>
      </c>
    </row>
    <row r="19" spans="1:5" ht="63" customHeight="1">
      <c r="A19" s="21">
        <v>4</v>
      </c>
      <c r="B19" s="20" t="s">
        <v>23</v>
      </c>
      <c r="C19" s="22">
        <v>40000</v>
      </c>
      <c r="D19" s="14">
        <v>12251.3</v>
      </c>
      <c r="E19" s="13">
        <f t="shared" si="0"/>
        <v>-27748.7</v>
      </c>
    </row>
    <row r="20" spans="1:5" ht="33" customHeight="1">
      <c r="A20" s="19">
        <v>5</v>
      </c>
      <c r="B20" s="11" t="s">
        <v>24</v>
      </c>
      <c r="C20" s="12">
        <v>220000</v>
      </c>
      <c r="D20" s="14">
        <v>205797.8</v>
      </c>
      <c r="E20" s="13">
        <f t="shared" si="0"/>
        <v>-14202.200000000012</v>
      </c>
    </row>
    <row r="21" spans="1:5" ht="35.25" customHeight="1">
      <c r="A21" s="21">
        <v>6</v>
      </c>
      <c r="B21" s="20" t="s">
        <v>25</v>
      </c>
      <c r="C21" s="22">
        <v>77000</v>
      </c>
      <c r="D21" s="14">
        <v>73810</v>
      </c>
      <c r="E21" s="13">
        <f t="shared" si="0"/>
        <v>-3190</v>
      </c>
    </row>
    <row r="22" spans="1:5" ht="35.25" customHeight="1">
      <c r="A22" s="19">
        <v>7</v>
      </c>
      <c r="B22" s="11" t="s">
        <v>26</v>
      </c>
      <c r="C22" s="12">
        <v>16000</v>
      </c>
      <c r="D22" s="14">
        <v>16000</v>
      </c>
      <c r="E22" s="13">
        <f t="shared" si="0"/>
        <v>0</v>
      </c>
    </row>
    <row r="23" spans="1:5" ht="15">
      <c r="A23" s="19">
        <v>8</v>
      </c>
      <c r="B23" s="15" t="s">
        <v>27</v>
      </c>
      <c r="C23" s="12">
        <v>462000</v>
      </c>
      <c r="D23" s="14">
        <v>377283.3</v>
      </c>
      <c r="E23" s="13">
        <f t="shared" si="0"/>
        <v>-84716.70000000001</v>
      </c>
    </row>
    <row r="24" spans="1:5" ht="15">
      <c r="A24" s="19">
        <v>9</v>
      </c>
      <c r="B24" s="15" t="s">
        <v>28</v>
      </c>
      <c r="C24" s="12">
        <v>30000</v>
      </c>
      <c r="D24" s="14">
        <v>24589.04</v>
      </c>
      <c r="E24" s="13">
        <f t="shared" si="0"/>
        <v>-5410.959999999999</v>
      </c>
    </row>
    <row r="25" spans="1:5" ht="15">
      <c r="A25" s="19">
        <v>10</v>
      </c>
      <c r="B25" s="15" t="s">
        <v>29</v>
      </c>
      <c r="C25" s="12">
        <v>3000</v>
      </c>
      <c r="D25" s="14">
        <v>1052</v>
      </c>
      <c r="E25" s="13">
        <f t="shared" si="0"/>
        <v>-1948</v>
      </c>
    </row>
    <row r="26" spans="1:5" ht="33" customHeight="1">
      <c r="A26" s="19">
        <v>11</v>
      </c>
      <c r="B26" s="11" t="s">
        <v>30</v>
      </c>
      <c r="C26" s="12">
        <v>148000</v>
      </c>
      <c r="D26" s="14">
        <v>91204.2</v>
      </c>
      <c r="E26" s="13">
        <f t="shared" si="0"/>
        <v>-56795.8</v>
      </c>
    </row>
    <row r="27" spans="1:5" ht="35.25" customHeight="1">
      <c r="A27" s="19">
        <v>12</v>
      </c>
      <c r="B27" s="11" t="s">
        <v>31</v>
      </c>
      <c r="C27" s="12">
        <v>20000</v>
      </c>
      <c r="D27" s="14">
        <v>13644.4</v>
      </c>
      <c r="E27" s="13">
        <f t="shared" si="0"/>
        <v>-6355.6</v>
      </c>
    </row>
    <row r="28" spans="1:6" ht="15">
      <c r="A28" s="19">
        <v>13</v>
      </c>
      <c r="B28" s="15" t="s">
        <v>32</v>
      </c>
      <c r="C28" s="12">
        <v>70000</v>
      </c>
      <c r="D28" s="14">
        <v>50535.72</v>
      </c>
      <c r="E28" s="13">
        <f t="shared" si="0"/>
        <v>-19464.28</v>
      </c>
      <c r="F28">
        <v>1243.72</v>
      </c>
    </row>
    <row r="29" spans="1:5" ht="15">
      <c r="A29" s="19">
        <v>14</v>
      </c>
      <c r="B29" s="15" t="s">
        <v>33</v>
      </c>
      <c r="C29" s="12">
        <v>54000</v>
      </c>
      <c r="D29" s="14">
        <v>41476.46</v>
      </c>
      <c r="E29" s="13">
        <f t="shared" si="0"/>
        <v>-12523.54</v>
      </c>
    </row>
    <row r="30" spans="1:5" ht="15">
      <c r="A30" s="19">
        <v>15</v>
      </c>
      <c r="B30" s="15" t="s">
        <v>34</v>
      </c>
      <c r="C30" s="12">
        <v>25000</v>
      </c>
      <c r="D30" s="14">
        <v>25000</v>
      </c>
      <c r="E30" s="13">
        <f t="shared" si="0"/>
        <v>0</v>
      </c>
    </row>
    <row r="31" spans="1:5" ht="15">
      <c r="A31" s="19">
        <v>16</v>
      </c>
      <c r="B31" s="15" t="s">
        <v>35</v>
      </c>
      <c r="C31" s="12">
        <v>50000</v>
      </c>
      <c r="D31" s="14">
        <v>44218.17</v>
      </c>
      <c r="E31" s="13">
        <f t="shared" si="0"/>
        <v>-5781.830000000002</v>
      </c>
    </row>
    <row r="32" spans="1:5" ht="29.25">
      <c r="A32" s="19">
        <v>17</v>
      </c>
      <c r="B32" s="11" t="s">
        <v>36</v>
      </c>
      <c r="C32" s="12">
        <v>380000</v>
      </c>
      <c r="D32" s="14">
        <v>362000</v>
      </c>
      <c r="E32" s="13">
        <f t="shared" si="0"/>
        <v>-18000</v>
      </c>
    </row>
    <row r="33" spans="1:5" ht="18" customHeight="1">
      <c r="A33" s="19">
        <v>18</v>
      </c>
      <c r="B33" s="11" t="s">
        <v>37</v>
      </c>
      <c r="C33" s="12">
        <v>3000</v>
      </c>
      <c r="D33" s="14">
        <v>2000</v>
      </c>
      <c r="E33" s="13">
        <f t="shared" si="0"/>
        <v>-1000</v>
      </c>
    </row>
    <row r="34" spans="1:5" ht="15">
      <c r="A34" s="19">
        <v>19</v>
      </c>
      <c r="B34" s="16" t="s">
        <v>38</v>
      </c>
      <c r="C34" s="17">
        <f>SUM(C16:C33)</f>
        <v>5491693</v>
      </c>
      <c r="D34" s="18">
        <f>SUM(D16:D33)</f>
        <v>4280238.39</v>
      </c>
      <c r="E34" s="18">
        <f t="shared" si="0"/>
        <v>-1211454.6100000003</v>
      </c>
    </row>
    <row r="35" spans="1:6" ht="45" customHeight="1">
      <c r="A35" s="19">
        <v>20</v>
      </c>
      <c r="B35" s="11" t="s">
        <v>39</v>
      </c>
      <c r="C35" s="12">
        <v>428464</v>
      </c>
      <c r="D35" s="14">
        <v>119708.16</v>
      </c>
      <c r="E35" s="13">
        <f t="shared" si="0"/>
        <v>-308755.83999999997</v>
      </c>
      <c r="F35" t="s">
        <v>40</v>
      </c>
    </row>
    <row r="36" spans="1:5" ht="15">
      <c r="A36" s="19">
        <v>21</v>
      </c>
      <c r="B36" s="16" t="s">
        <v>41</v>
      </c>
      <c r="C36" s="17">
        <f>C34+C35</f>
        <v>5920157</v>
      </c>
      <c r="D36" s="18">
        <f>D34+D35</f>
        <v>4399946.55</v>
      </c>
      <c r="E36" s="18">
        <f t="shared" si="0"/>
        <v>-1520210.4500000002</v>
      </c>
    </row>
    <row r="37" spans="1:5" ht="15">
      <c r="A37" s="8">
        <v>22</v>
      </c>
      <c r="B37" s="15" t="s">
        <v>42</v>
      </c>
      <c r="C37" s="23"/>
      <c r="D37" s="13">
        <f>D14-D36</f>
        <v>1232392.6500000004</v>
      </c>
      <c r="E37" s="23"/>
    </row>
    <row r="40" spans="1:5" ht="15">
      <c r="A40" s="24" t="s">
        <v>43</v>
      </c>
      <c r="B40" s="24"/>
      <c r="C40" s="24"/>
      <c r="D40" s="24"/>
      <c r="E40" s="24"/>
    </row>
    <row r="42" spans="1:5" ht="15">
      <c r="A42" s="24" t="s">
        <v>44</v>
      </c>
      <c r="B42" s="24"/>
      <c r="C42" s="24"/>
      <c r="D42" s="24"/>
      <c r="E42" s="24"/>
    </row>
  </sheetData>
  <sheetProtection selectLockedCells="1" selectUnlockedCells="1"/>
  <mergeCells count="13"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  <mergeCell ref="A42:E42"/>
  </mergeCells>
  <printOptions/>
  <pageMargins left="0.30972222222222223" right="0.20972222222222223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G32" sqref="G32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5">
      <c r="A2" s="2" t="s">
        <v>45</v>
      </c>
      <c r="B2" s="2"/>
      <c r="C2" s="2"/>
      <c r="D2" s="2"/>
      <c r="E2" s="2"/>
    </row>
    <row r="3" spans="1:5" ht="15">
      <c r="A3" s="2" t="s">
        <v>2</v>
      </c>
      <c r="B3" s="2"/>
      <c r="C3" s="2"/>
      <c r="D3" s="2"/>
      <c r="E3" s="2"/>
    </row>
    <row r="4" spans="1:5" ht="15">
      <c r="A4" s="2" t="s">
        <v>3</v>
      </c>
      <c r="B4" s="2"/>
      <c r="C4" s="2"/>
      <c r="D4" s="2"/>
      <c r="E4" s="2"/>
    </row>
    <row r="5" spans="1:5" ht="13.5" customHeight="1">
      <c r="A5" s="3" t="s">
        <v>4</v>
      </c>
      <c r="B5" s="4" t="s">
        <v>5</v>
      </c>
      <c r="C5" s="4" t="s">
        <v>6</v>
      </c>
      <c r="D5" s="4"/>
      <c r="E5" s="5" t="s">
        <v>7</v>
      </c>
    </row>
    <row r="6" spans="1:5" ht="13.5">
      <c r="A6" s="3"/>
      <c r="B6" s="4"/>
      <c r="C6" s="4"/>
      <c r="D6" s="4"/>
      <c r="E6" s="6" t="s">
        <v>8</v>
      </c>
    </row>
    <row r="7" spans="1:5" ht="13.5">
      <c r="A7" s="3"/>
      <c r="B7" s="4"/>
      <c r="C7" s="7" t="s">
        <v>9</v>
      </c>
      <c r="D7" s="8" t="s">
        <v>10</v>
      </c>
      <c r="E7" s="6" t="s">
        <v>11</v>
      </c>
    </row>
    <row r="8" spans="1:5" ht="13.5">
      <c r="A8" s="3"/>
      <c r="B8" s="4"/>
      <c r="C8" s="7"/>
      <c r="D8" s="8"/>
      <c r="E8" s="9" t="s">
        <v>12</v>
      </c>
    </row>
    <row r="9" spans="1:5" ht="15">
      <c r="A9" s="10" t="s">
        <v>13</v>
      </c>
      <c r="B9" s="10"/>
      <c r="C9" s="10"/>
      <c r="D9" s="10"/>
      <c r="E9" s="10"/>
    </row>
    <row r="10" spans="1:5" ht="31.5" customHeight="1">
      <c r="A10" s="4">
        <v>1</v>
      </c>
      <c r="B10" s="11" t="s">
        <v>14</v>
      </c>
      <c r="C10" s="12">
        <v>1430257</v>
      </c>
      <c r="D10" s="12">
        <v>1430257</v>
      </c>
      <c r="E10" s="13">
        <f>D10-C10</f>
        <v>0</v>
      </c>
    </row>
    <row r="11" spans="1:5" ht="24" customHeight="1">
      <c r="A11" s="4">
        <v>2</v>
      </c>
      <c r="B11" s="11" t="s">
        <v>15</v>
      </c>
      <c r="C11" s="12"/>
      <c r="D11" s="12">
        <v>40000</v>
      </c>
      <c r="E11" s="13">
        <f>D11-C11</f>
        <v>40000</v>
      </c>
    </row>
    <row r="12" spans="1:5" ht="32.25" customHeight="1">
      <c r="A12" s="4">
        <v>3</v>
      </c>
      <c r="B12" s="11" t="s">
        <v>16</v>
      </c>
      <c r="C12" s="12">
        <v>4457400</v>
      </c>
      <c r="D12" s="14">
        <v>4610000</v>
      </c>
      <c r="E12" s="13">
        <f>D12-C12</f>
        <v>152600</v>
      </c>
    </row>
    <row r="13" spans="1:5" ht="32.25" customHeight="1">
      <c r="A13" s="4">
        <v>4</v>
      </c>
      <c r="B13" s="11" t="s">
        <v>17</v>
      </c>
      <c r="C13" s="12">
        <v>32500</v>
      </c>
      <c r="D13" s="12">
        <v>35082</v>
      </c>
      <c r="E13" s="13">
        <f>D13-C13</f>
        <v>2582</v>
      </c>
    </row>
    <row r="14" spans="1:5" ht="15">
      <c r="A14" s="15"/>
      <c r="B14" s="16" t="s">
        <v>18</v>
      </c>
      <c r="C14" s="17">
        <f>SUM(C10:C13)</f>
        <v>5920157</v>
      </c>
      <c r="D14" s="18">
        <f>D10+D11+D12+D13</f>
        <v>6115339</v>
      </c>
      <c r="E14" s="18">
        <f>D14-C14</f>
        <v>195182</v>
      </c>
    </row>
    <row r="15" spans="1:5" ht="15">
      <c r="A15" s="25" t="s">
        <v>19</v>
      </c>
      <c r="B15" s="25"/>
      <c r="C15" s="25"/>
      <c r="D15" s="25"/>
      <c r="E15" s="25"/>
    </row>
    <row r="16" spans="1:5" ht="15">
      <c r="A16" s="19">
        <v>1</v>
      </c>
      <c r="B16" s="15" t="s">
        <v>20</v>
      </c>
      <c r="C16" s="12">
        <v>2746500</v>
      </c>
      <c r="D16" s="14">
        <v>2746500</v>
      </c>
      <c r="E16" s="13">
        <f aca="true" t="shared" si="0" ref="E16:E36">D16-C16</f>
        <v>0</v>
      </c>
    </row>
    <row r="17" spans="1:5" ht="29.25">
      <c r="A17" s="19">
        <v>2</v>
      </c>
      <c r="B17" s="20" t="s">
        <v>21</v>
      </c>
      <c r="C17" s="12">
        <v>250000</v>
      </c>
      <c r="D17" s="14">
        <v>250000</v>
      </c>
      <c r="E17" s="13">
        <f t="shared" si="0"/>
        <v>0</v>
      </c>
    </row>
    <row r="18" spans="1:5" ht="15">
      <c r="A18" s="19">
        <v>3</v>
      </c>
      <c r="B18" s="15" t="s">
        <v>22</v>
      </c>
      <c r="C18" s="12">
        <v>897193</v>
      </c>
      <c r="D18" s="14">
        <v>897193</v>
      </c>
      <c r="E18" s="13">
        <f t="shared" si="0"/>
        <v>0</v>
      </c>
    </row>
    <row r="19" spans="1:5" ht="63" customHeight="1">
      <c r="A19" s="21">
        <v>4</v>
      </c>
      <c r="B19" s="20" t="s">
        <v>23</v>
      </c>
      <c r="C19" s="22">
        <v>40000</v>
      </c>
      <c r="D19" s="14">
        <v>40000</v>
      </c>
      <c r="E19" s="13">
        <f t="shared" si="0"/>
        <v>0</v>
      </c>
    </row>
    <row r="20" spans="1:5" ht="33" customHeight="1">
      <c r="A20" s="19">
        <v>5</v>
      </c>
      <c r="B20" s="11" t="s">
        <v>24</v>
      </c>
      <c r="C20" s="12">
        <v>220000</v>
      </c>
      <c r="D20" s="14">
        <v>220000</v>
      </c>
      <c r="E20" s="13">
        <f t="shared" si="0"/>
        <v>0</v>
      </c>
    </row>
    <row r="21" spans="1:5" ht="35.25" customHeight="1">
      <c r="A21" s="21">
        <v>6</v>
      </c>
      <c r="B21" s="20" t="s">
        <v>25</v>
      </c>
      <c r="C21" s="22">
        <v>77000</v>
      </c>
      <c r="D21" s="14">
        <v>77000</v>
      </c>
      <c r="E21" s="13">
        <f t="shared" si="0"/>
        <v>0</v>
      </c>
    </row>
    <row r="22" spans="1:5" ht="35.25" customHeight="1">
      <c r="A22" s="19">
        <v>7</v>
      </c>
      <c r="B22" s="11" t="s">
        <v>26</v>
      </c>
      <c r="C22" s="12">
        <v>16000</v>
      </c>
      <c r="D22" s="14">
        <v>16000</v>
      </c>
      <c r="E22" s="13">
        <f t="shared" si="0"/>
        <v>0</v>
      </c>
    </row>
    <row r="23" spans="1:5" ht="15">
      <c r="A23" s="19">
        <v>8</v>
      </c>
      <c r="B23" s="15" t="s">
        <v>27</v>
      </c>
      <c r="C23" s="12">
        <v>462000</v>
      </c>
      <c r="D23" s="14">
        <v>452800</v>
      </c>
      <c r="E23" s="13">
        <f t="shared" si="0"/>
        <v>-9200</v>
      </c>
    </row>
    <row r="24" spans="1:5" ht="15">
      <c r="A24" s="19">
        <v>9</v>
      </c>
      <c r="B24" s="15" t="s">
        <v>28</v>
      </c>
      <c r="C24" s="12">
        <v>30000</v>
      </c>
      <c r="D24" s="14">
        <v>30000</v>
      </c>
      <c r="E24" s="13">
        <f t="shared" si="0"/>
        <v>0</v>
      </c>
    </row>
    <row r="25" spans="1:5" ht="15">
      <c r="A25" s="19">
        <v>10</v>
      </c>
      <c r="B25" s="15" t="s">
        <v>29</v>
      </c>
      <c r="C25" s="12">
        <v>3000</v>
      </c>
      <c r="D25" s="14">
        <v>1052</v>
      </c>
      <c r="E25" s="13">
        <f t="shared" si="0"/>
        <v>-1948</v>
      </c>
    </row>
    <row r="26" spans="1:5" ht="33" customHeight="1">
      <c r="A26" s="19">
        <v>11</v>
      </c>
      <c r="B26" s="11" t="s">
        <v>30</v>
      </c>
      <c r="C26" s="12">
        <v>148000</v>
      </c>
      <c r="D26" s="14">
        <v>148000</v>
      </c>
      <c r="E26" s="13">
        <f t="shared" si="0"/>
        <v>0</v>
      </c>
    </row>
    <row r="27" spans="1:5" ht="35.25" customHeight="1">
      <c r="A27" s="19">
        <v>12</v>
      </c>
      <c r="B27" s="11" t="s">
        <v>31</v>
      </c>
      <c r="C27" s="12">
        <v>20000</v>
      </c>
      <c r="D27" s="14">
        <v>20000</v>
      </c>
      <c r="E27" s="13">
        <f t="shared" si="0"/>
        <v>0</v>
      </c>
    </row>
    <row r="28" spans="1:5" ht="15">
      <c r="A28" s="19">
        <v>13</v>
      </c>
      <c r="B28" s="15" t="s">
        <v>32</v>
      </c>
      <c r="C28" s="12">
        <v>70000</v>
      </c>
      <c r="D28" s="14">
        <v>60000</v>
      </c>
      <c r="E28" s="13">
        <f t="shared" si="0"/>
        <v>-10000</v>
      </c>
    </row>
    <row r="29" spans="1:5" ht="15">
      <c r="A29" s="19">
        <v>14</v>
      </c>
      <c r="B29" s="15" t="s">
        <v>33</v>
      </c>
      <c r="C29" s="12">
        <v>54000</v>
      </c>
      <c r="D29" s="14">
        <v>54000</v>
      </c>
      <c r="E29" s="13">
        <f t="shared" si="0"/>
        <v>0</v>
      </c>
    </row>
    <row r="30" spans="1:5" ht="15">
      <c r="A30" s="19">
        <v>15</v>
      </c>
      <c r="B30" s="15" t="s">
        <v>34</v>
      </c>
      <c r="C30" s="12">
        <v>25000</v>
      </c>
      <c r="D30" s="14">
        <v>25000</v>
      </c>
      <c r="E30" s="13">
        <f t="shared" si="0"/>
        <v>0</v>
      </c>
    </row>
    <row r="31" spans="1:5" ht="15">
      <c r="A31" s="19">
        <v>16</v>
      </c>
      <c r="B31" s="15" t="s">
        <v>35</v>
      </c>
      <c r="C31" s="12">
        <v>50000</v>
      </c>
      <c r="D31" s="14">
        <v>50000</v>
      </c>
      <c r="E31" s="13">
        <f t="shared" si="0"/>
        <v>0</v>
      </c>
    </row>
    <row r="32" spans="1:5" ht="29.25">
      <c r="A32" s="19">
        <v>17</v>
      </c>
      <c r="B32" s="11" t="s">
        <v>36</v>
      </c>
      <c r="C32" s="12">
        <v>380000</v>
      </c>
      <c r="D32" s="14">
        <v>362000</v>
      </c>
      <c r="E32" s="13">
        <f t="shared" si="0"/>
        <v>-18000</v>
      </c>
    </row>
    <row r="33" spans="1:5" ht="18" customHeight="1">
      <c r="A33" s="19">
        <v>18</v>
      </c>
      <c r="B33" s="11" t="s">
        <v>37</v>
      </c>
      <c r="C33" s="12">
        <v>3000</v>
      </c>
      <c r="D33" s="14">
        <v>2000</v>
      </c>
      <c r="E33" s="13">
        <f t="shared" si="0"/>
        <v>-1000</v>
      </c>
    </row>
    <row r="34" spans="1:5" ht="15">
      <c r="A34" s="19">
        <v>19</v>
      </c>
      <c r="B34" s="16" t="s">
        <v>38</v>
      </c>
      <c r="C34" s="17">
        <f>SUM(C16:C33)</f>
        <v>5491693</v>
      </c>
      <c r="D34" s="18">
        <f>SUM(D16:D33)</f>
        <v>5451545</v>
      </c>
      <c r="E34" s="18">
        <f t="shared" si="0"/>
        <v>-40148</v>
      </c>
    </row>
    <row r="35" spans="1:6" ht="45" customHeight="1">
      <c r="A35" s="19">
        <v>20</v>
      </c>
      <c r="B35" s="11" t="s">
        <v>46</v>
      </c>
      <c r="C35" s="12">
        <v>428464</v>
      </c>
      <c r="D35" s="14">
        <v>169708</v>
      </c>
      <c r="E35" s="13">
        <f t="shared" si="0"/>
        <v>-258756</v>
      </c>
      <c r="F35" t="s">
        <v>47</v>
      </c>
    </row>
    <row r="36" spans="1:5" ht="15">
      <c r="A36" s="19">
        <v>21</v>
      </c>
      <c r="B36" s="16" t="s">
        <v>41</v>
      </c>
      <c r="C36" s="17">
        <f>C34+C35</f>
        <v>5920157</v>
      </c>
      <c r="D36" s="18">
        <f>D34+D35</f>
        <v>5621253</v>
      </c>
      <c r="E36" s="18">
        <f t="shared" si="0"/>
        <v>-298904</v>
      </c>
    </row>
    <row r="37" spans="1:5" ht="15">
      <c r="A37" s="8">
        <v>22</v>
      </c>
      <c r="B37" s="15" t="s">
        <v>42</v>
      </c>
      <c r="C37" s="23"/>
      <c r="D37" s="13">
        <f>D14-D36</f>
        <v>494086</v>
      </c>
      <c r="E37" s="23"/>
    </row>
    <row r="40" spans="1:5" ht="15">
      <c r="A40" s="24" t="s">
        <v>43</v>
      </c>
      <c r="B40" s="24"/>
      <c r="C40" s="24"/>
      <c r="D40" s="24"/>
      <c r="E40" s="24"/>
    </row>
    <row r="42" spans="1:5" ht="15">
      <c r="A42" s="24" t="s">
        <v>44</v>
      </c>
      <c r="B42" s="24"/>
      <c r="C42" s="24"/>
      <c r="D42" s="24"/>
      <c r="E42" s="24"/>
    </row>
  </sheetData>
  <sheetProtection selectLockedCells="1" selectUnlockedCells="1"/>
  <mergeCells count="13">
    <mergeCell ref="A1:E1"/>
    <mergeCell ref="A2:E2"/>
    <mergeCell ref="A3:E3"/>
    <mergeCell ref="A4:E4"/>
    <mergeCell ref="A5:A8"/>
    <mergeCell ref="B5:B8"/>
    <mergeCell ref="C5:D6"/>
    <mergeCell ref="C7:C8"/>
    <mergeCell ref="D7:D8"/>
    <mergeCell ref="A9:E9"/>
    <mergeCell ref="A15:E15"/>
    <mergeCell ref="A40:E40"/>
    <mergeCell ref="A42:E42"/>
  </mergeCells>
  <printOptions/>
  <pageMargins left="0.24027777777777778" right="0.20972222222222223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39" sqref="C39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3.421875" style="0" customWidth="1"/>
    <col min="4" max="4" width="15.00390625" style="0" customWidth="1"/>
    <col min="5" max="5" width="19.8515625" style="0" customWidth="1"/>
    <col min="6" max="6" width="15.00390625" style="0" customWidth="1"/>
    <col min="7" max="7" width="12.57421875" style="0" customWidth="1"/>
    <col min="8" max="9" width="9.57421875" style="0" customWidth="1"/>
  </cols>
  <sheetData>
    <row r="1" spans="1:6" ht="15" customHeight="1">
      <c r="A1" s="26" t="s">
        <v>48</v>
      </c>
      <c r="B1" s="26"/>
      <c r="C1" s="26"/>
      <c r="D1" s="26"/>
      <c r="E1" s="26"/>
      <c r="F1" s="27"/>
    </row>
    <row r="2" spans="1:6" ht="15">
      <c r="A2" s="28" t="s">
        <v>49</v>
      </c>
      <c r="B2" s="28"/>
      <c r="C2" s="28"/>
      <c r="D2" s="28"/>
      <c r="E2" s="28"/>
      <c r="F2" s="29"/>
    </row>
    <row r="3" spans="1:6" ht="15">
      <c r="A3" s="28" t="s">
        <v>50</v>
      </c>
      <c r="B3" s="28"/>
      <c r="C3" s="28"/>
      <c r="D3" s="28"/>
      <c r="E3" s="28"/>
      <c r="F3" s="29"/>
    </row>
    <row r="4" spans="1:6" ht="13.5" customHeight="1">
      <c r="A4" s="3" t="s">
        <v>4</v>
      </c>
      <c r="B4" s="4" t="s">
        <v>5</v>
      </c>
      <c r="C4" s="4" t="s">
        <v>6</v>
      </c>
      <c r="D4" s="4"/>
      <c r="E4" s="30" t="s">
        <v>7</v>
      </c>
      <c r="F4" s="31"/>
    </row>
    <row r="5" spans="1:6" ht="13.5">
      <c r="A5" s="3"/>
      <c r="B5" s="4"/>
      <c r="C5" s="4"/>
      <c r="D5" s="4"/>
      <c r="E5" s="32" t="s">
        <v>8</v>
      </c>
      <c r="F5" s="31"/>
    </row>
    <row r="6" spans="1:6" ht="13.5">
      <c r="A6" s="3"/>
      <c r="B6" s="4"/>
      <c r="C6" s="7" t="s">
        <v>9</v>
      </c>
      <c r="D6" s="8" t="s">
        <v>10</v>
      </c>
      <c r="E6" s="32" t="s">
        <v>11</v>
      </c>
      <c r="F6" s="31"/>
    </row>
    <row r="7" spans="1:6" ht="13.5">
      <c r="A7" s="3"/>
      <c r="B7" s="4"/>
      <c r="C7" s="7"/>
      <c r="D7" s="8"/>
      <c r="E7" s="33" t="s">
        <v>12</v>
      </c>
      <c r="F7" s="34"/>
    </row>
    <row r="8" spans="1:6" ht="15.75" customHeight="1">
      <c r="A8" s="10" t="s">
        <v>13</v>
      </c>
      <c r="B8" s="10"/>
      <c r="C8" s="10"/>
      <c r="D8" s="10"/>
      <c r="E8" s="10"/>
      <c r="F8" s="34"/>
    </row>
    <row r="9" spans="1:6" ht="16.5" customHeight="1">
      <c r="A9" s="4">
        <v>1</v>
      </c>
      <c r="B9" s="11" t="s">
        <v>14</v>
      </c>
      <c r="C9" s="12">
        <v>1500000</v>
      </c>
      <c r="D9" s="12">
        <v>2555671.13</v>
      </c>
      <c r="E9" s="13">
        <f>D9-C9</f>
        <v>1055671.13</v>
      </c>
      <c r="F9" s="34"/>
    </row>
    <row r="10" spans="1:6" ht="17.25" customHeight="1">
      <c r="A10" s="4">
        <v>2</v>
      </c>
      <c r="B10" s="11" t="s">
        <v>15</v>
      </c>
      <c r="C10" s="12"/>
      <c r="D10" s="12">
        <v>100000</v>
      </c>
      <c r="E10" s="13">
        <f>D10-C10</f>
        <v>100000</v>
      </c>
      <c r="F10" s="34"/>
    </row>
    <row r="11" spans="1:6" ht="17.25" customHeight="1">
      <c r="A11" s="4">
        <v>3</v>
      </c>
      <c r="B11" s="11" t="s">
        <v>16</v>
      </c>
      <c r="C11" s="12">
        <v>6930000</v>
      </c>
      <c r="D11" s="14">
        <v>7842206</v>
      </c>
      <c r="E11" s="13">
        <f>D11-C11</f>
        <v>912206</v>
      </c>
      <c r="F11" s="34"/>
    </row>
    <row r="12" spans="1:6" ht="15">
      <c r="A12" s="15"/>
      <c r="B12" s="16" t="s">
        <v>41</v>
      </c>
      <c r="C12" s="17">
        <f>SUM(C9:C11)</f>
        <v>8430000</v>
      </c>
      <c r="D12" s="18">
        <f>SUM(D9:D11)</f>
        <v>10497877.129999999</v>
      </c>
      <c r="E12" s="13">
        <f>D12-C12</f>
        <v>2067877.129999999</v>
      </c>
      <c r="F12" s="34"/>
    </row>
    <row r="13" spans="1:6" ht="15">
      <c r="A13" s="10" t="s">
        <v>19</v>
      </c>
      <c r="B13" s="10"/>
      <c r="C13" s="10"/>
      <c r="D13" s="10"/>
      <c r="E13" s="10"/>
      <c r="F13" s="34"/>
    </row>
    <row r="14" spans="1:6" ht="15">
      <c r="A14" s="19">
        <v>1</v>
      </c>
      <c r="B14" s="15" t="s">
        <v>20</v>
      </c>
      <c r="C14" s="12">
        <v>3441611</v>
      </c>
      <c r="D14" s="14">
        <v>3439994.27</v>
      </c>
      <c r="E14" s="13">
        <f>D14-C14</f>
        <v>-1616.7299999999814</v>
      </c>
      <c r="F14" s="34"/>
    </row>
    <row r="15" spans="1:6" ht="72">
      <c r="A15" s="19">
        <v>2</v>
      </c>
      <c r="B15" s="20" t="s">
        <v>51</v>
      </c>
      <c r="C15" s="12">
        <v>150000</v>
      </c>
      <c r="D15" s="14">
        <v>150000</v>
      </c>
      <c r="E15" s="13">
        <f aca="true" t="shared" si="0" ref="E15:E28">D15-C15</f>
        <v>0</v>
      </c>
      <c r="F15" s="35"/>
    </row>
    <row r="16" spans="1:6" ht="15">
      <c r="A16" s="19">
        <v>3</v>
      </c>
      <c r="B16" s="15" t="s">
        <v>52</v>
      </c>
      <c r="C16" s="12">
        <v>1150000</v>
      </c>
      <c r="D16" s="14">
        <v>1150000</v>
      </c>
      <c r="E16" s="13">
        <f t="shared" si="0"/>
        <v>0</v>
      </c>
      <c r="F16" s="35"/>
    </row>
    <row r="17" spans="1:9" ht="33" customHeight="1">
      <c r="A17" s="19">
        <v>4</v>
      </c>
      <c r="B17" s="11" t="s">
        <v>53</v>
      </c>
      <c r="C17" s="12">
        <v>280000</v>
      </c>
      <c r="D17" s="14">
        <v>179925.32</v>
      </c>
      <c r="E17" s="13">
        <f t="shared" si="0"/>
        <v>-100074.68</v>
      </c>
      <c r="F17" s="35"/>
      <c r="H17" s="36"/>
      <c r="I17" s="36"/>
    </row>
    <row r="18" spans="1:6" ht="35.25" customHeight="1">
      <c r="A18" s="21">
        <v>5</v>
      </c>
      <c r="B18" s="20" t="s">
        <v>27</v>
      </c>
      <c r="C18" s="22">
        <v>485000</v>
      </c>
      <c r="D18" s="14">
        <v>453680</v>
      </c>
      <c r="E18" s="13">
        <f t="shared" si="0"/>
        <v>-31320</v>
      </c>
      <c r="F18" s="35"/>
    </row>
    <row r="19" spans="1:6" ht="35.25" customHeight="1">
      <c r="A19" s="19">
        <v>6</v>
      </c>
      <c r="B19" s="11" t="s">
        <v>25</v>
      </c>
      <c r="C19" s="12">
        <v>200000</v>
      </c>
      <c r="D19" s="14">
        <v>114209</v>
      </c>
      <c r="E19" s="13">
        <f t="shared" si="0"/>
        <v>-85791</v>
      </c>
      <c r="F19" s="35"/>
    </row>
    <row r="20" spans="1:6" ht="57.75">
      <c r="A20" s="19">
        <v>7</v>
      </c>
      <c r="B20" s="37" t="s">
        <v>54</v>
      </c>
      <c r="C20" s="12">
        <v>480000</v>
      </c>
      <c r="D20" s="14">
        <v>342169.6</v>
      </c>
      <c r="E20" s="13">
        <f t="shared" si="0"/>
        <v>-137830.40000000002</v>
      </c>
      <c r="F20" s="35"/>
    </row>
    <row r="21" spans="1:6" ht="15">
      <c r="A21" s="19">
        <v>8</v>
      </c>
      <c r="B21" s="15" t="s">
        <v>55</v>
      </c>
      <c r="C21" s="12">
        <v>90000</v>
      </c>
      <c r="D21" s="14">
        <v>58744.52</v>
      </c>
      <c r="E21" s="13">
        <f t="shared" si="0"/>
        <v>-31255.480000000003</v>
      </c>
      <c r="F21" s="35"/>
    </row>
    <row r="22" spans="1:6" ht="15">
      <c r="A22" s="19">
        <v>9</v>
      </c>
      <c r="B22" s="15" t="s">
        <v>28</v>
      </c>
      <c r="C22" s="12">
        <v>36000</v>
      </c>
      <c r="D22" s="14">
        <v>36000</v>
      </c>
      <c r="E22" s="13">
        <f t="shared" si="0"/>
        <v>0</v>
      </c>
      <c r="F22" s="35"/>
    </row>
    <row r="23" spans="1:6" ht="33" customHeight="1">
      <c r="A23" s="19">
        <v>10</v>
      </c>
      <c r="B23" s="11" t="s">
        <v>33</v>
      </c>
      <c r="C23" s="12">
        <v>40000</v>
      </c>
      <c r="D23" s="14">
        <v>40000</v>
      </c>
      <c r="E23" s="13">
        <f t="shared" si="0"/>
        <v>0</v>
      </c>
      <c r="F23" s="35"/>
    </row>
    <row r="24" spans="1:6" ht="35.25" customHeight="1">
      <c r="A24" s="19">
        <v>11</v>
      </c>
      <c r="B24" s="11" t="s">
        <v>34</v>
      </c>
      <c r="C24" s="12">
        <v>35000</v>
      </c>
      <c r="D24" s="14">
        <v>35000</v>
      </c>
      <c r="E24" s="13">
        <f t="shared" si="0"/>
        <v>0</v>
      </c>
      <c r="F24" s="35"/>
    </row>
    <row r="25" spans="1:6" ht="15">
      <c r="A25" s="19">
        <v>12</v>
      </c>
      <c r="B25" s="15" t="s">
        <v>56</v>
      </c>
      <c r="C25" s="12">
        <v>170000</v>
      </c>
      <c r="D25" s="14">
        <v>169507.01</v>
      </c>
      <c r="E25" s="13">
        <f t="shared" si="0"/>
        <v>-492.9899999999907</v>
      </c>
      <c r="F25" s="35"/>
    </row>
    <row r="26" spans="1:6" ht="15">
      <c r="A26" s="19">
        <v>13</v>
      </c>
      <c r="B26" s="15" t="s">
        <v>57</v>
      </c>
      <c r="C26" s="12">
        <v>840000</v>
      </c>
      <c r="D26" s="14">
        <v>717259.37</v>
      </c>
      <c r="E26" s="13">
        <f t="shared" si="0"/>
        <v>-122740.63</v>
      </c>
      <c r="F26" s="35"/>
    </row>
    <row r="27" spans="1:6" ht="15">
      <c r="A27" s="19">
        <v>14</v>
      </c>
      <c r="B27" s="15" t="s">
        <v>37</v>
      </c>
      <c r="C27" s="12">
        <v>1032389</v>
      </c>
      <c r="D27" s="14">
        <v>474135.96</v>
      </c>
      <c r="E27" s="13">
        <f t="shared" si="0"/>
        <v>-558253.04</v>
      </c>
      <c r="F27" s="35"/>
    </row>
    <row r="28" spans="1:7" ht="15">
      <c r="A28" s="19"/>
      <c r="B28" s="16" t="s">
        <v>41</v>
      </c>
      <c r="C28" s="17">
        <f>SUM(C14:C27)</f>
        <v>8430000</v>
      </c>
      <c r="D28" s="18">
        <f>SUM(D14:D27)</f>
        <v>7360625.050000001</v>
      </c>
      <c r="E28" s="18">
        <f t="shared" si="0"/>
        <v>-1069374.9499999993</v>
      </c>
      <c r="F28" s="35"/>
      <c r="G28" s="38"/>
    </row>
    <row r="29" spans="1:7" ht="15">
      <c r="A29" s="8"/>
      <c r="B29" s="15" t="s">
        <v>58</v>
      </c>
      <c r="C29" s="23"/>
      <c r="D29" s="13">
        <f>D12-D28</f>
        <v>3137252.079999998</v>
      </c>
      <c r="E29" s="23"/>
      <c r="G29" s="39"/>
    </row>
    <row r="30" spans="1:7" ht="15">
      <c r="A30" s="40"/>
      <c r="B30" s="40"/>
      <c r="C30" s="40"/>
      <c r="D30" s="36"/>
      <c r="E30" s="40"/>
      <c r="G30" s="41"/>
    </row>
    <row r="31" ht="15">
      <c r="G31" s="41"/>
    </row>
    <row r="32" spans="1:7" ht="15">
      <c r="A32" s="24"/>
      <c r="B32" s="24"/>
      <c r="C32" s="24"/>
      <c r="D32" s="24"/>
      <c r="E32" s="24"/>
      <c r="G32" s="42"/>
    </row>
    <row r="33" ht="15">
      <c r="G33" s="41"/>
    </row>
    <row r="35" ht="15">
      <c r="G35" s="43"/>
    </row>
    <row r="36" ht="13.5">
      <c r="G36" s="44"/>
    </row>
    <row r="37" spans="4:5" ht="13.5">
      <c r="D37" s="44"/>
      <c r="E37" s="45"/>
    </row>
    <row r="38" spans="4:5" ht="13.5">
      <c r="D38" s="46"/>
      <c r="E38" s="46"/>
    </row>
    <row r="39" spans="4:5" ht="13.5">
      <c r="D39" s="46"/>
      <c r="E39" s="46"/>
    </row>
    <row r="40" spans="4:5" ht="13.5">
      <c r="D40" s="44"/>
      <c r="E40" s="44"/>
    </row>
  </sheetData>
  <sheetProtection selectLockedCells="1" selectUnlockedCells="1"/>
  <mergeCells count="11">
    <mergeCell ref="A1:E1"/>
    <mergeCell ref="A2:E2"/>
    <mergeCell ref="A3:E3"/>
    <mergeCell ref="A4:A7"/>
    <mergeCell ref="B4:B7"/>
    <mergeCell ref="C4:D5"/>
    <mergeCell ref="C6:C7"/>
    <mergeCell ref="D6:D7"/>
    <mergeCell ref="A8:E8"/>
    <mergeCell ref="A13:E13"/>
    <mergeCell ref="A32:E32"/>
  </mergeCells>
  <printOptions/>
  <pageMargins left="0.15763888888888888" right="0.15763888888888888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 </cp:lastModifiedBy>
  <cp:lastPrinted>2011-02-13T14:18:00Z</cp:lastPrinted>
  <dcterms:created xsi:type="dcterms:W3CDTF">2006-09-28T05:33:49Z</dcterms:created>
  <dcterms:modified xsi:type="dcterms:W3CDTF">2020-05-14T08:34:53Z</dcterms:modified>
  <cp:category/>
  <cp:version/>
  <cp:contentType/>
  <cp:contentStatus/>
  <cp:revision>1</cp:revision>
</cp:coreProperties>
</file>